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459 - 14.10. - ZCU - AV technika (II.) 044-2021 - HONZA\odevzdani\"/>
    </mc:Choice>
  </mc:AlternateContent>
  <xr:revisionPtr revIDLastSave="0" documentId="13_ncr:1_{3D78FF25-DEA7-4BC9-9512-54D6D2E882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AVT!$B$1:$T$10</definedName>
  </definedNames>
  <calcPr calcId="191029"/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<sst xmlns="http://schemas.openxmlformats.org/spreadsheetml/2006/main" count="42" uniqueCount="39">
  <si>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</si>
  <si>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</si>
  <si>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</si>
  <si>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</si>
  <si>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</si>
  <si>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</si>
  <si>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</si>
  <si>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</si>
  <si>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</si>
  <si>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</si>
  <si>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</si>
  <si>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</si>
  <si>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</si>
  <si>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</si>
  <si>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</si>
  <si>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</si>
  <si>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</si>
  <si>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</si>
  <si>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</si>
  <si>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</si>
  <si>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</si>
  <si>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</si>
  <si>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</si>
  <si>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</si>
  <si>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</si>
  <si>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</si>
  <si>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</si>
  <si>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</si>
  <si>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t>Pokud financováno z projektových prostředků, pak ŘEŠITEL uvede: NÁZEV A ČÍSLO DOTAČNÍHO PROJEKTU</t>
  </si>
  <si>
    <t>Samostatná faktura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</si>
  <si>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</si>
  <si>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</si>
  <si>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Příloha č. 2 Kupní smlouvy - technická specifikace
Audiovizuální technika (II.) 044 - 2021</t>
  </si>
  <si>
    <t>Lampa do projektoru</t>
  </si>
  <si>
    <t>Filip Bušek,
Tel.: 37763 5219,
E-mail: busekf@ujp.zcu.cz</t>
  </si>
  <si>
    <t>Univerzitní 2732/8, 
301 00 Plzeň,
Ústav jazykové přípravy,
místnost UU 306</t>
  </si>
  <si>
    <r>
      <t xml:space="preserve">Náhradní lampa včetně modulu do dataprojektoru Epson EB-435W.
</t>
    </r>
    <r>
      <rPr>
        <sz val="11"/>
        <color rgb="FFFF0000"/>
        <rFont val="Calibri"/>
        <family val="2"/>
        <charset val="238"/>
        <scheme val="minor"/>
      </rPr>
      <t>Záruka min. 3 měsíce.</t>
    </r>
  </si>
  <si>
    <t>Záruka min. 3 měsíce.</t>
  </si>
  <si>
    <t>Náhradní lampa včetně modulu do dataprojektoru Epson EB-435W, záruka 3 měsíce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</si>
</sst>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8" fillId="0" borderId="0"/>
  </cellStyleXfs>
  <cellXfs count="7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  <protection locked="0"/>
    </xf>
    <xf numFmtId="164" fontId="16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" fillId="3" borderId="4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2">
    <cellStyle name="Normální" xfId="0" builtinId="0"/>
    <cellStyle name="normální 3" xfId="1" xr:uid="{00000000-0005-0000-0000-000001000000}"/>
  </cellStyles>
  <dxfs count="11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G1" zoomScale="77" zoomScaleNormal="77" workbookViewId="0">
      <selection activeCell="R8" sqref="R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65.42578125" style="1" customWidth="1"/>
    <col min="7" max="7" width="27.85546875" style="1" customWidth="1"/>
    <col min="8" max="8" width="22.5703125" style="1" customWidth="1"/>
    <col min="9" max="9" width="21.42578125" style="1" customWidth="1"/>
    <col min="10" max="10" width="16.5703125" style="1" customWidth="1"/>
    <col min="11" max="11" width="28.28515625" style="5" hidden="1" customWidth="1"/>
    <col min="12" max="12" width="23.7109375" style="5" bestFit="1" customWidth="1"/>
    <col min="13" max="13" width="27.85546875" style="5" customWidth="1"/>
    <col min="14" max="14" width="44.1406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3.7109375" style="5" hidden="1" customWidth="1"/>
    <col min="22" max="22" width="40.5703125" style="4" customWidth="1"/>
    <col min="23" max="16384" width="9.140625" style="5"/>
  </cols>
  <sheetData>
    <row r="1" spans="1:22" ht="42.6" customHeight="1" x14ac:dyDescent="0.25">
      <c r="B1" s="70" t="s">
        <v>32</v>
      </c>
      <c r="C1" s="71"/>
      <c r="D1" s="71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30</v>
      </c>
      <c r="I6" s="35" t="s">
        <v>16</v>
      </c>
      <c r="J6" s="35" t="s">
        <v>17</v>
      </c>
      <c r="K6" s="24" t="s">
        <v>28</v>
      </c>
      <c r="L6" s="35" t="s">
        <v>18</v>
      </c>
      <c r="M6" s="39" t="s">
        <v>19</v>
      </c>
      <c r="N6" s="35" t="s">
        <v>20</v>
      </c>
      <c r="O6" s="35" t="s">
        <v>21</v>
      </c>
      <c r="P6" s="35" t="s">
        <v>22</v>
      </c>
      <c r="Q6" s="24" t="s">
        <v>6</v>
      </c>
      <c r="R6" s="25" t="s">
        <v>7</v>
      </c>
      <c r="S6" s="61" t="s">
        <v>8</v>
      </c>
      <c r="T6" s="61" t="s">
        <v>9</v>
      </c>
      <c r="U6" s="35" t="s">
        <v>23</v>
      </c>
      <c r="V6" s="35" t="s">
        <v>24</v>
      </c>
    </row>
    <row r="7" spans="1:22" ht="162.75" customHeight="1" thickTop="1" thickBot="1" x14ac:dyDescent="0.3">
      <c r="A7" s="26"/>
      <c r="B7" s="44">
        <v>1</v>
      </c>
      <c r="C7" s="56" t="s">
        <v>33</v>
      </c>
      <c r="D7" s="46">
        <v>1</v>
      </c>
      <c r="E7" s="47" t="s">
        <v>26</v>
      </c>
      <c r="F7" s="64" t="s">
        <v>36</v>
      </c>
      <c r="G7" s="62" t="s">
        <v>38</v>
      </c>
      <c r="H7" s="48" t="s">
        <v>27</v>
      </c>
      <c r="I7" s="45" t="s">
        <v>29</v>
      </c>
      <c r="J7" s="49" t="s">
        <v>27</v>
      </c>
      <c r="K7" s="50"/>
      <c r="L7" s="58" t="s">
        <v>37</v>
      </c>
      <c r="M7" s="57" t="s">
        <v>34</v>
      </c>
      <c r="N7" s="57" t="s">
        <v>35</v>
      </c>
      <c r="O7" s="51">
        <v>21</v>
      </c>
      <c r="P7" s="52">
        <f>D7*Q7</f>
        <v>2018</v>
      </c>
      <c r="Q7" s="53">
        <v>2018</v>
      </c>
      <c r="R7" s="63">
        <v>1938</v>
      </c>
      <c r="S7" s="54">
        <f>D7*R7</f>
        <v>1938</v>
      </c>
      <c r="T7" s="55" t="str">
        <f t="shared" ref="T7" si="0">IF(ISNUMBER(R7), IF(R7&gt;Q7,"NEVYHOVUJE","VYHOVUJE")," ")</f>
        <v>VYHOVUJE</v>
      </c>
      <c r="U7" s="56"/>
      <c r="V7" s="47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60" customHeight="1" thickTop="1" thickBot="1" x14ac:dyDescent="0.3">
      <c r="B9" s="72" t="s">
        <v>25</v>
      </c>
      <c r="C9" s="73"/>
      <c r="D9" s="73"/>
      <c r="E9" s="73"/>
      <c r="F9" s="73"/>
      <c r="G9" s="73"/>
      <c r="H9" s="60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74" t="s">
        <v>11</v>
      </c>
      <c r="S9" s="75"/>
      <c r="T9" s="76"/>
      <c r="U9" s="22"/>
      <c r="V9" s="31"/>
    </row>
    <row r="10" spans="1:22" ht="46.5" customHeight="1" thickTop="1" thickBot="1" x14ac:dyDescent="0.3">
      <c r="B10" s="65" t="s">
        <v>31</v>
      </c>
      <c r="C10" s="66"/>
      <c r="D10" s="66"/>
      <c r="E10" s="66"/>
      <c r="F10" s="66"/>
      <c r="G10" s="66"/>
      <c r="H10" s="59"/>
      <c r="I10" s="32"/>
      <c r="L10" s="12"/>
      <c r="M10" s="12"/>
      <c r="N10" s="12"/>
      <c r="O10" s="33"/>
      <c r="P10" s="33"/>
      <c r="Q10" s="34">
        <f>SUM(P7:P7)</f>
        <v>2018</v>
      </c>
      <c r="R10" s="67">
        <f>SUM(S7:S7)</f>
        <v>1938</v>
      </c>
      <c r="S10" s="68"/>
      <c r="T10" s="69"/>
    </row>
    <row r="11" spans="1:22" ht="14.25" customHeight="1" thickTop="1" x14ac:dyDescent="0.25"/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mEobTdHpSTuvGeP1T0AJqONBv0TtCNeAf1mRDwEOfMzD+FUAzC4tAoxYEFHtLkDEMLtFhqCFxPqiq4TJzctsEQ==" saltValue="DujxKDEUVU/5gN2L/cpC3A==" spinCount="100000" sheet="1" objects="1" scenarios="1"/>
  <mergeCells count="5">
    <mergeCell ref="B10:G10"/>
    <mergeCell ref="R10:T10"/>
    <mergeCell ref="B1:D1"/>
    <mergeCell ref="B9:G9"/>
    <mergeCell ref="R9:T9"/>
  </mergeCells>
  <conditionalFormatting sqref="D7">
    <cfRule type="containsBlanks" dxfId="10" priority="55">
      <formula>LEN(TRIM(D7))=0</formula>
    </cfRule>
  </conditionalFormatting>
  <conditionalFormatting sqref="T7">
    <cfRule type="cellIs" dxfId="9" priority="47" operator="equal">
      <formula>"VYHOVUJE"</formula>
    </cfRule>
  </conditionalFormatting>
  <conditionalFormatting sqref="T7">
    <cfRule type="cellIs" dxfId="8" priority="46" operator="equal">
      <formula>"NEVYHOVUJE"</formula>
    </cfRule>
  </conditionalFormatting>
  <conditionalFormatting sqref="R7 G7">
    <cfRule type="containsBlanks" dxfId="7" priority="27">
      <formula>LEN(TRIM(G7))=0</formula>
    </cfRule>
  </conditionalFormatting>
  <conditionalFormatting sqref="G7 R7">
    <cfRule type="notContainsBlanks" dxfId="6" priority="25">
      <formula>LEN(TRIM(G7))&gt;0</formula>
    </cfRule>
  </conditionalFormatting>
  <conditionalFormatting sqref="G7 R7">
    <cfRule type="notContainsBlanks" dxfId="5" priority="24">
      <formula>LEN(TRIM(G7))&gt;0</formula>
    </cfRule>
  </conditionalFormatting>
  <conditionalFormatting sqref="G7">
    <cfRule type="notContainsBlanks" dxfId="4" priority="23">
      <formula>LEN(TRIM(G7))&gt;0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revision>1</cp:revision>
  <cp:lastPrinted>2021-04-14T06:29:12Z</cp:lastPrinted>
  <dcterms:created xsi:type="dcterms:W3CDTF">2014-03-05T12:43:32Z</dcterms:created>
  <dcterms:modified xsi:type="dcterms:W3CDTF">2021-10-05T11:21:23Z</dcterms:modified>
</cp:coreProperties>
</file>